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Вып.плана._9" sheetId="1" r:id="rId1"/>
  </sheets>
  <definedNames>
    <definedName name="Excel_BuiltIn_Print_Area" localSheetId="0">'Вып.плана._9'!$A$2:$F$63</definedName>
    <definedName name="Excel_BuiltIn_Print_Titles" localSheetId="0">'Вып.плана._9'!$16:$19</definedName>
    <definedName name="_xlnm.Print_Titles" localSheetId="0">'Вып.плана._9'!$16:$19</definedName>
    <definedName name="_xlnm.Print_Area" localSheetId="0">'Вып.плана._9'!$A$2:$F$63</definedName>
  </definedNames>
  <calcPr fullCalcOnLoad="1"/>
</workbook>
</file>

<file path=xl/sharedStrings.xml><?xml version="1.0" encoding="utf-8"?>
<sst xmlns="http://schemas.openxmlformats.org/spreadsheetml/2006/main" count="145" uniqueCount="140">
  <si>
    <t xml:space="preserve"> ПРИЛОЖЕНИЕ 1</t>
  </si>
  <si>
    <t>к решению Совета депутатов</t>
  </si>
  <si>
    <t xml:space="preserve">                                                                              </t>
  </si>
  <si>
    <t xml:space="preserve">  сельского поселения Сорум</t>
  </si>
  <si>
    <t xml:space="preserve"> от 11  декабря 2019 года  № 41</t>
  </si>
  <si>
    <t>Д О Х О Д Ы</t>
  </si>
  <si>
    <t>бюджета сельского поселения Сорум на 2020 год</t>
  </si>
  <si>
    <t>(рублей)</t>
  </si>
  <si>
    <t>№ п/п</t>
  </si>
  <si>
    <t>Наименование</t>
  </si>
  <si>
    <t>Код дохода</t>
  </si>
  <si>
    <t>Утверждено</t>
  </si>
  <si>
    <t>к уточнению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</si>
  <si>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</si>
  <si>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</si>
  <si>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</si>
  <si>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</si>
  <si>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</si>
  <si>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</si>
  <si>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</si>
  <si>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</si>
  <si>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</si>
  <si>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</si>
  <si>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</si>
  <si>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</si>
  <si>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1.1.1.2.</t>
  </si>
  <si>
    <t xml:space="preserve">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</si>
  <si>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>000 1 01 02030 01 0000 110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</si>
  <si>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</si>
  <si>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</si>
  <si>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</si>
  <si>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</si>
  <si>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</si>
  <si>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</si>
  <si>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</si>
  <si>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</si>
  <si>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</si>
  <si>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</si>
  <si>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</si>
  <si>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</si>
  <si>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</si>
  <si>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</si>
  <si>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</si>
  <si>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</si>
  <si>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</si>
  <si>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</si>
  <si>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</si>
  <si>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</si>
  <si>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</si>
  <si>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</si>
  <si>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</si>
  <si>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</si>
  <si>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</si>
  <si>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</si>
  <si>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000 1 06 01030 10 0000 110</t>
  </si>
  <si>
    <t xml:space="preserve">1.3.2. </t>
  </si>
  <si>
    <t xml:space="preserve">Транспортный налог </t>
  </si>
  <si>
    <t>000 1 06 04000 02 0000 110</t>
  </si>
  <si>
    <t xml:space="preserve">1.3.2.1. </t>
  </si>
  <si>
    <t>Транспортный налог с организаций</t>
  </si>
  <si>
    <t>000 1 06 04011 02 0000 110</t>
  </si>
  <si>
    <t xml:space="preserve">1.3.2.2. 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</si>
  <si>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</si>
  <si>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</si>
  <si>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</si>
  <si>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</si>
  <si>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</si>
  <si>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 xml:space="preserve">1.3.3.1. </t>
  </si>
  <si>
    <t xml:space="preserve">Земельный налог с организаций, обладающих земельным участком, расположенным в границах сельских поселений
</t>
  </si>
  <si>
    <t>000 1 06 06033 10 0000 110</t>
  </si>
  <si>
    <t xml:space="preserve">1.3.3.2. </t>
  </si>
  <si>
    <t xml:space="preserve">Земельный налог с физических лиц, обладающих земельным участком, расположенным в границах сельских поселений
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</si>
  <si>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</si>
  <si>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</si>
  <si>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</si>
  <si>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</si>
  <si>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</si>
  <si>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</si>
  <si>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</si>
  <si>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</si>
  <si>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</si>
  <si>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</si>
  <si>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</si>
  <si>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</si>
  <si>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</si>
  <si>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</si>
  <si>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</si>
  <si>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</si>
  <si>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</si>
  <si>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</si>
  <si>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000 1 11 05075 10 0000 120</t>
  </si>
  <si>
    <t xml:space="preserve">1.5.2. 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</si>
  <si>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</si>
  <si>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000 1 11 09000 00 0000 120</t>
  </si>
  <si>
    <t>1.5.2.1.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</si>
  <si>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</si>
  <si>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000 1 11 09045 10 0000 120</t>
  </si>
  <si>
    <t>1.4.2.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</si>
  <si>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1.6.</t>
  </si>
  <si>
    <t xml:space="preserve">ДОХОДЫ ОТ ПРОДАЖИ МАТЕРИАЛЬНЫХ И НЕМАТЕРИАЛЬНЫХ АКТИВОВ
</t>
  </si>
  <si>
    <t>000 1 14 0000 00 0000 000</t>
  </si>
  <si>
    <t>1.6.1.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</si>
  <si>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</si>
  <si>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</si>
  <si>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1.6.1.1.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</si>
  <si>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</si>
  <si>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</si>
  <si>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</si>
  <si>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</si>
  <si>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</si>
  <si>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</si>
  <si>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</si>
  <si>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</si>
  <si>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</si>
  <si>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</si>
  <si>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</si>
  <si>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</si>
  <si>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 xml:space="preserve">Дотации бюджетам сельских поселений на выравнивание бюджетной обеспеченности
</t>
  </si>
  <si>
    <t>000 2 02 15001 10 0000 150</t>
  </si>
  <si>
    <t xml:space="preserve">2.1.2. </t>
  </si>
  <si>
    <t xml:space="preserve">Субвенции бюджетам бюджетной системы Российской Федерации 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</si>
  <si>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</si>
  <si>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</si>
  <si>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</si>
  <si>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</si>
  <si>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</si>
  <si>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</si>
  <si>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</si>
  <si>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2.1.2.3.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</si>
  <si>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</si>
  <si>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</si>
  <si>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 xml:space="preserve">2.1.3. </t>
  </si>
  <si>
    <t>Иные межбюджетные трансферты</t>
  </si>
  <si>
    <t>000 2 02 40000 00 0000 150</t>
  </si>
  <si>
    <t xml:space="preserve">2.1.3.1. </t>
  </si>
  <si>
    <t>Прочие межбюджетные трансферты, передаваемые в бюджеты сельских поселений</t>
  </si>
  <si>
    <t>000 2 02 49999 10 0000 150</t>
  </si>
  <si>
    <t>ВСЕГО:</t>
  </si>
  <si>
    <t>_______________________</t>
  </si>
  <si>
    <t xml:space="preserve"> от 1 октября  2020 года  № 30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</si>
</sst>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</numFmts>
  <fonts count="41">
    <font>
      <sz val="10"/>
      <name val="Arial Cyr"/>
      <family val="0"/>
    </font>
    <font>
      <sz val="10"/>
      <name val="Arial"/>
      <family val="0"/>
    </font>
    <font>
      <sz val="8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0" xfId="52" applyAlignment="1">
      <alignment vertical="top"/>
      <protection/>
    </xf>
    <xf numFmtId="0" fontId="2" fillId="0" borderId="0" xfId="52" applyNumberFormat="1" applyFont="1" applyFill="1" applyAlignment="1" applyProtection="1">
      <alignment vertical="top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4" fillId="0" borderId="0" xfId="52" applyNumberFormat="1" applyFont="1" applyFill="1" applyAlignment="1" applyProtection="1">
      <alignment vertical="top"/>
      <protection hidden="1"/>
    </xf>
    <xf numFmtId="0" fontId="4" fillId="0" borderId="0" xfId="0" applyFont="1" applyAlignment="1">
      <alignment vertical="top"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0" applyFont="1" applyAlignment="1">
      <alignment horizontal="center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0" fontId="4" fillId="0" borderId="0" xfId="52" applyFont="1" applyFill="1" applyAlignment="1" applyProtection="1">
      <alignment/>
      <protection hidden="1"/>
    </xf>
    <xf numFmtId="0" fontId="6" fillId="0" borderId="0" xfId="52" applyFont="1">
      <alignment/>
      <protection/>
    </xf>
    <xf numFmtId="0" fontId="4" fillId="0" borderId="0" xfId="52" applyFont="1" applyFill="1" applyAlignment="1" applyProtection="1">
      <alignment horizontal="right" vertical="top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10" xfId="52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52" applyAlignment="1">
      <alignment vertical="center"/>
      <protection/>
    </xf>
    <xf numFmtId="0" fontId="4" fillId="0" borderId="10" xfId="52" applyNumberFormat="1" applyFont="1" applyFill="1" applyBorder="1" applyAlignment="1" applyProtection="1">
      <alignment horizontal="left" vertical="top" wrapText="1"/>
      <protection hidden="1"/>
    </xf>
    <xf numFmtId="49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52" applyBorder="1">
      <alignment/>
      <protection/>
    </xf>
    <xf numFmtId="0" fontId="5" fillId="0" borderId="10" xfId="52" applyFont="1" applyBorder="1" applyAlignment="1">
      <alignment horizontal="center" vertical="center"/>
      <protection/>
    </xf>
    <xf numFmtId="0" fontId="5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33" borderId="10" xfId="52" applyNumberFormat="1" applyFont="1" applyFill="1" applyBorder="1" applyAlignment="1" applyProtection="1">
      <alignment horizontal="center" vertical="center" wrapText="1"/>
      <protection hidden="1"/>
    </xf>
    <xf numFmtId="49" fontId="4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vertical="top" wrapText="1"/>
      <protection hidden="1"/>
    </xf>
    <xf numFmtId="164" fontId="4" fillId="0" borderId="10" xfId="52" applyNumberFormat="1" applyFont="1" applyFill="1" applyBorder="1" applyAlignment="1" applyProtection="1">
      <alignment vertical="top"/>
      <protection hidden="1"/>
    </xf>
    <xf numFmtId="164" fontId="4" fillId="0" borderId="10" xfId="52" applyNumberFormat="1" applyFont="1" applyFill="1" applyBorder="1" applyAlignment="1" applyProtection="1">
      <alignment horizontal="center" vertical="center"/>
      <protection hidden="1"/>
    </xf>
    <xf numFmtId="164" fontId="4" fillId="0" borderId="10" xfId="52" applyNumberFormat="1" applyFont="1" applyFill="1" applyBorder="1" applyAlignment="1" applyProtection="1">
      <alignment vertical="top" wrapText="1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2" fillId="0" borderId="0" xfId="52" applyFont="1" applyFill="1" applyAlignment="1" applyProtection="1">
      <alignment/>
      <protection hidden="1"/>
    </xf>
    <xf numFmtId="0" fontId="5" fillId="0" borderId="10" xfId="52" applyNumberFormat="1" applyFont="1" applyFill="1" applyBorder="1" applyAlignment="1" applyProtection="1">
      <alignment horizontal="center" vertical="top" wrapText="1"/>
      <protection hidden="1"/>
    </xf>
    <xf numFmtId="0" fontId="2" fillId="0" borderId="11" xfId="52" applyFont="1" applyFill="1" applyBorder="1" applyAlignment="1" applyProtection="1">
      <alignment horizontal="center"/>
      <protection hidden="1"/>
    </xf>
    <xf numFmtId="0" fontId="4" fillId="0" borderId="0" xfId="52" applyNumberFormat="1" applyFont="1" applyFill="1" applyBorder="1" applyAlignment="1" applyProtection="1">
      <alignment horizontal="center"/>
      <protection hidden="1"/>
    </xf>
    <xf numFmtId="0" fontId="5" fillId="0" borderId="0" xfId="52" applyNumberFormat="1" applyFont="1" applyFill="1" applyBorder="1" applyAlignment="1" applyProtection="1">
      <alignment horizontal="center" vertical="top"/>
      <protection hidden="1"/>
    </xf>
    <xf numFmtId="0" fontId="1" fillId="0" borderId="10" xfId="52" applyFont="1" applyBorder="1" applyAlignment="1">
      <alignment horizontal="center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tabSelected="1" view="pageBreakPreview" zoomScale="130" zoomScaleNormal="200" zoomScaleSheetLayoutView="130" zoomScalePageLayoutView="0" workbookViewId="0" topLeftCell="A2">
      <selection activeCell="B4" sqref="B4"/>
    </sheetView>
  </sheetViews>
  <sheetFormatPr defaultColWidth="9.125" defaultRowHeight="12.75"/>
  <cols>
    <col min="1" max="1" width="8.00390625" style="1" customWidth="1"/>
    <col min="2" max="2" width="46.75390625" style="2" customWidth="1"/>
    <col min="3" max="3" width="29.50390625" style="1" customWidth="1"/>
    <col min="4" max="4" width="17.00390625" style="1" hidden="1" customWidth="1"/>
    <col min="5" max="5" width="15.25390625" style="1" hidden="1" customWidth="1"/>
    <col min="6" max="6" width="15.625" style="1" customWidth="1"/>
    <col min="7" max="16384" width="9.125" style="1" customWidth="1"/>
  </cols>
  <sheetData>
    <row r="1" spans="2:6" ht="409.5" customHeight="1" hidden="1">
      <c r="B1" s="3"/>
      <c r="C1" s="4"/>
      <c r="D1" s="4"/>
      <c r="E1" s="4"/>
      <c r="F1" s="5"/>
    </row>
    <row r="2" spans="2:6" ht="15">
      <c r="B2" s="6"/>
      <c r="C2" s="44" t="s">
        <v>0</v>
      </c>
      <c r="D2" s="44"/>
      <c r="E2" s="44"/>
      <c r="F2" s="44"/>
    </row>
    <row r="3" spans="2:6" ht="15">
      <c r="B3" s="6"/>
      <c r="C3" s="44" t="s">
        <v>1</v>
      </c>
      <c r="D3" s="44"/>
      <c r="E3" s="44"/>
      <c r="F3" s="44"/>
    </row>
    <row r="4" spans="2:6" ht="15">
      <c r="B4" s="7" t="s">
        <v>2</v>
      </c>
      <c r="C4" s="44" t="s">
        <v>3</v>
      </c>
      <c r="D4" s="44"/>
      <c r="E4" s="44"/>
      <c r="F4" s="44"/>
    </row>
    <row r="5" spans="2:6" ht="15">
      <c r="B5" s="6"/>
      <c r="C5" s="44" t="s">
        <v>139</v>
      </c>
      <c r="D5" s="44"/>
      <c r="E5" s="44"/>
      <c r="F5" s="44"/>
    </row>
    <row r="6" spans="2:6" ht="15">
      <c r="B6" s="6"/>
      <c r="C6" s="8"/>
      <c r="D6" s="8"/>
      <c r="E6" s="8"/>
      <c r="F6" s="9"/>
    </row>
    <row r="7" spans="2:6" ht="15">
      <c r="B7" s="6"/>
      <c r="C7" s="40" t="s">
        <v>0</v>
      </c>
      <c r="D7" s="40"/>
      <c r="E7" s="40"/>
      <c r="F7" s="40"/>
    </row>
    <row r="8" spans="2:6" ht="15">
      <c r="B8" s="6"/>
      <c r="C8" s="40" t="s">
        <v>1</v>
      </c>
      <c r="D8" s="40"/>
      <c r="E8" s="40"/>
      <c r="F8" s="40"/>
    </row>
    <row r="9" spans="2:6" ht="15">
      <c r="B9" s="6"/>
      <c r="C9" s="40" t="s">
        <v>3</v>
      </c>
      <c r="D9" s="40"/>
      <c r="E9" s="40"/>
      <c r="F9" s="40"/>
    </row>
    <row r="10" spans="2:6" ht="15">
      <c r="B10" s="6"/>
      <c r="C10" s="40" t="s">
        <v>4</v>
      </c>
      <c r="D10" s="40"/>
      <c r="E10" s="40"/>
      <c r="F10" s="40"/>
    </row>
    <row r="11" spans="2:6" ht="20.25" customHeight="1">
      <c r="B11" s="10"/>
      <c r="C11" s="11"/>
      <c r="D11" s="11"/>
      <c r="E11" s="11"/>
      <c r="F11" s="12"/>
    </row>
    <row r="12" spans="2:6" s="13" customFormat="1" ht="15">
      <c r="B12" s="41" t="s">
        <v>5</v>
      </c>
      <c r="C12" s="41"/>
      <c r="D12" s="41"/>
      <c r="E12" s="41"/>
      <c r="F12" s="41"/>
    </row>
    <row r="13" spans="2:6" ht="15">
      <c r="B13" s="41" t="s">
        <v>6</v>
      </c>
      <c r="C13" s="41"/>
      <c r="D13" s="41"/>
      <c r="E13" s="41"/>
      <c r="F13" s="41"/>
    </row>
    <row r="14" spans="2:6" ht="10.5" customHeight="1">
      <c r="B14" s="10"/>
      <c r="C14" s="10"/>
      <c r="D14" s="10"/>
      <c r="E14" s="10"/>
      <c r="F14" s="10"/>
    </row>
    <row r="15" spans="2:6" ht="15" hidden="1">
      <c r="B15" s="10"/>
      <c r="C15" s="10"/>
      <c r="D15" s="10"/>
      <c r="E15" s="10"/>
      <c r="F15" s="10"/>
    </row>
    <row r="16" spans="2:6" ht="15">
      <c r="B16" s="6"/>
      <c r="C16" s="8"/>
      <c r="D16" s="8"/>
      <c r="E16" s="8"/>
      <c r="F16" s="14" t="s">
        <v>7</v>
      </c>
    </row>
    <row r="17" spans="1:6" ht="15.75" customHeight="1">
      <c r="A17" s="42" t="s">
        <v>8</v>
      </c>
      <c r="B17" s="43" t="s">
        <v>9</v>
      </c>
      <c r="C17" s="43" t="s">
        <v>10</v>
      </c>
      <c r="D17" s="43" t="s">
        <v>11</v>
      </c>
      <c r="E17" s="43" t="s">
        <v>12</v>
      </c>
      <c r="F17" s="43" t="s">
        <v>11</v>
      </c>
    </row>
    <row r="18" spans="1:6" ht="30" customHeight="1">
      <c r="A18" s="42"/>
      <c r="B18" s="43"/>
      <c r="C18" s="43"/>
      <c r="D18" s="43"/>
      <c r="E18" s="43"/>
      <c r="F18" s="43"/>
    </row>
    <row r="19" spans="1:6" ht="15">
      <c r="A19" s="15">
        <v>1</v>
      </c>
      <c r="B19" s="15">
        <v>2</v>
      </c>
      <c r="C19" s="15">
        <v>3</v>
      </c>
      <c r="D19" s="15"/>
      <c r="E19" s="15"/>
      <c r="F19" s="16">
        <v>4</v>
      </c>
    </row>
    <row r="20" spans="1:6" ht="30.75">
      <c r="A20" s="17" t="s">
        <v>13</v>
      </c>
      <c r="B20" s="18" t="s">
        <v>14</v>
      </c>
      <c r="C20" s="15" t="s">
        <v>15</v>
      </c>
      <c r="D20" s="19">
        <f>D21+D25+D31+D40+D43+D49</f>
        <v>15104200</v>
      </c>
      <c r="E20" s="19">
        <f>E21+E25+E31+E40+E43+E49</f>
        <v>0</v>
      </c>
      <c r="F20" s="19">
        <f>F21+F25+F31+F40+F43+F49</f>
        <v>15104200</v>
      </c>
    </row>
    <row r="21" spans="1:9" ht="16.5" customHeight="1">
      <c r="A21" s="17" t="s">
        <v>16</v>
      </c>
      <c r="B21" s="20" t="s">
        <v>17</v>
      </c>
      <c r="C21" s="21" t="s">
        <v>18</v>
      </c>
      <c r="D21" s="22">
        <f aca="true" t="shared" si="0" ref="D21:F22">D22</f>
        <v>12981200</v>
      </c>
      <c r="E21" s="22">
        <f t="shared" si="0"/>
        <v>0</v>
      </c>
      <c r="F21" s="22">
        <f t="shared" si="0"/>
        <v>12981200</v>
      </c>
      <c r="I21" s="23"/>
    </row>
    <row r="22" spans="1:6" ht="17.25" customHeight="1">
      <c r="A22" s="17" t="s">
        <v>19</v>
      </c>
      <c r="B22" s="20" t="s">
        <v>20</v>
      </c>
      <c r="C22" s="21" t="s">
        <v>21</v>
      </c>
      <c r="D22" s="22">
        <f t="shared" si="0"/>
        <v>12981200</v>
      </c>
      <c r="E22" s="22">
        <f t="shared" si="0"/>
        <v>0</v>
      </c>
      <c r="F22" s="22">
        <f t="shared" si="0"/>
        <v>12981200</v>
      </c>
    </row>
    <row r="23" spans="1:6" ht="108" customHeight="1">
      <c r="A23" s="17" t="s">
        <v>22</v>
      </c>
      <c r="B23" s="20" t="s">
        <v>23</v>
      </c>
      <c r="C23" s="21" t="s">
        <v>24</v>
      </c>
      <c r="D23" s="22">
        <v>12981200</v>
      </c>
      <c r="E23" s="21"/>
      <c r="F23" s="22">
        <f>E23+D23</f>
        <v>12981200</v>
      </c>
    </row>
    <row r="24" spans="1:6" ht="81" customHeight="1" hidden="1">
      <c r="A24" s="17" t="s">
        <v>25</v>
      </c>
      <c r="B24" s="24" t="s">
        <v>26</v>
      </c>
      <c r="C24" s="25" t="s">
        <v>27</v>
      </c>
      <c r="D24" s="22" t="e">
        <f>#REF!+#REF!</f>
        <v>#REF!</v>
      </c>
      <c r="E24" s="25"/>
      <c r="F24" s="22" t="e">
        <f>E24+D24</f>
        <v>#REF!</v>
      </c>
    </row>
    <row r="25" spans="1:6" ht="46.5" customHeight="1">
      <c r="A25" s="17" t="s">
        <v>28</v>
      </c>
      <c r="B25" s="24" t="s">
        <v>29</v>
      </c>
      <c r="C25" s="25" t="s">
        <v>30</v>
      </c>
      <c r="D25" s="22">
        <f>D26</f>
        <v>680800</v>
      </c>
      <c r="E25" s="22">
        <f>E26</f>
        <v>0</v>
      </c>
      <c r="F25" s="22">
        <f>F26</f>
        <v>680800</v>
      </c>
    </row>
    <row r="26" spans="1:6" ht="45" customHeight="1">
      <c r="A26" s="17" t="s">
        <v>31</v>
      </c>
      <c r="B26" s="24" t="s">
        <v>32</v>
      </c>
      <c r="C26" s="25" t="s">
        <v>33</v>
      </c>
      <c r="D26" s="22">
        <f>D27+D28+D29+D30</f>
        <v>680800</v>
      </c>
      <c r="E26" s="22">
        <f>E27+E28+E29+E30</f>
        <v>0</v>
      </c>
      <c r="F26" s="22">
        <f>F27+F28+F29+F30</f>
        <v>680800</v>
      </c>
    </row>
    <row r="27" spans="1:6" ht="153" customHeight="1">
      <c r="A27" s="17" t="s">
        <v>34</v>
      </c>
      <c r="B27" s="24" t="s">
        <v>35</v>
      </c>
      <c r="C27" s="25" t="s">
        <v>36</v>
      </c>
      <c r="D27" s="22">
        <v>246700</v>
      </c>
      <c r="E27" s="25"/>
      <c r="F27" s="22">
        <f>E27+D27</f>
        <v>246700</v>
      </c>
    </row>
    <row r="28" spans="1:6" ht="184.5" customHeight="1">
      <c r="A28" s="17" t="s">
        <v>37</v>
      </c>
      <c r="B28" s="24" t="s">
        <v>38</v>
      </c>
      <c r="C28" s="25" t="s">
        <v>39</v>
      </c>
      <c r="D28" s="22">
        <v>1600</v>
      </c>
      <c r="E28" s="25"/>
      <c r="F28" s="22">
        <f>E28+D28</f>
        <v>1600</v>
      </c>
    </row>
    <row r="29" spans="1:6" ht="154.5" customHeight="1">
      <c r="A29" s="17" t="s">
        <v>40</v>
      </c>
      <c r="B29" s="24" t="s">
        <v>41</v>
      </c>
      <c r="C29" s="25" t="s">
        <v>42</v>
      </c>
      <c r="D29" s="22">
        <v>478400</v>
      </c>
      <c r="E29" s="25"/>
      <c r="F29" s="22">
        <f>E29+D29</f>
        <v>478400</v>
      </c>
    </row>
    <row r="30" spans="1:6" ht="153" customHeight="1">
      <c r="A30" s="17" t="s">
        <v>43</v>
      </c>
      <c r="B30" s="24" t="s">
        <v>44</v>
      </c>
      <c r="C30" s="25" t="s">
        <v>45</v>
      </c>
      <c r="D30" s="22">
        <v>-45900</v>
      </c>
      <c r="E30" s="25"/>
      <c r="F30" s="22">
        <f>E30+D30</f>
        <v>-45900</v>
      </c>
    </row>
    <row r="31" spans="1:6" ht="17.25" customHeight="1">
      <c r="A31" s="17" t="s">
        <v>46</v>
      </c>
      <c r="B31" s="24" t="s">
        <v>47</v>
      </c>
      <c r="C31" s="21" t="s">
        <v>48</v>
      </c>
      <c r="D31" s="22">
        <f>D32+D37+D34</f>
        <v>184200</v>
      </c>
      <c r="E31" s="22">
        <f>E32+E37+E34</f>
        <v>0</v>
      </c>
      <c r="F31" s="22">
        <f>F32+F37+F34</f>
        <v>184200</v>
      </c>
    </row>
    <row r="32" spans="1:6" ht="20.25" customHeight="1">
      <c r="A32" s="17" t="s">
        <v>49</v>
      </c>
      <c r="B32" s="24" t="s">
        <v>50</v>
      </c>
      <c r="C32" s="21" t="s">
        <v>51</v>
      </c>
      <c r="D32" s="22">
        <f>D33</f>
        <v>130000</v>
      </c>
      <c r="E32" s="22">
        <f>E33</f>
        <v>0</v>
      </c>
      <c r="F32" s="22">
        <f>F33</f>
        <v>130000</v>
      </c>
    </row>
    <row r="33" spans="1:6" ht="61.5" customHeight="1">
      <c r="A33" s="17" t="s">
        <v>52</v>
      </c>
      <c r="B33" s="24" t="s">
        <v>53</v>
      </c>
      <c r="C33" s="21" t="s">
        <v>54</v>
      </c>
      <c r="D33" s="22">
        <v>130000</v>
      </c>
      <c r="E33" s="21"/>
      <c r="F33" s="22">
        <f>E33+D33</f>
        <v>130000</v>
      </c>
    </row>
    <row r="34" spans="1:6" ht="19.5" customHeight="1">
      <c r="A34" s="17" t="s">
        <v>55</v>
      </c>
      <c r="B34" s="24" t="s">
        <v>56</v>
      </c>
      <c r="C34" s="21" t="s">
        <v>57</v>
      </c>
      <c r="D34" s="22">
        <f>D36+D35</f>
        <v>44000</v>
      </c>
      <c r="E34" s="22">
        <f>E36+E35</f>
        <v>0</v>
      </c>
      <c r="F34" s="22">
        <f>F36+F35</f>
        <v>44000</v>
      </c>
    </row>
    <row r="35" spans="1:6" ht="18" customHeight="1">
      <c r="A35" s="17" t="s">
        <v>58</v>
      </c>
      <c r="B35" s="24" t="s">
        <v>59</v>
      </c>
      <c r="C35" s="21" t="s">
        <v>60</v>
      </c>
      <c r="D35" s="22">
        <v>1000</v>
      </c>
      <c r="E35" s="21"/>
      <c r="F35" s="22">
        <f>E35+D35</f>
        <v>1000</v>
      </c>
    </row>
    <row r="36" spans="1:6" ht="19.5" customHeight="1">
      <c r="A36" s="17" t="s">
        <v>61</v>
      </c>
      <c r="B36" s="24" t="s">
        <v>62</v>
      </c>
      <c r="C36" s="21" t="s">
        <v>63</v>
      </c>
      <c r="D36" s="22">
        <v>43000</v>
      </c>
      <c r="E36" s="21"/>
      <c r="F36" s="22">
        <f>E36+D36</f>
        <v>43000</v>
      </c>
    </row>
    <row r="37" spans="1:6" ht="18" customHeight="1">
      <c r="A37" s="17" t="s">
        <v>64</v>
      </c>
      <c r="B37" s="24" t="s">
        <v>65</v>
      </c>
      <c r="C37" s="21" t="s">
        <v>66</v>
      </c>
      <c r="D37" s="22">
        <f>D38+D39</f>
        <v>10200</v>
      </c>
      <c r="E37" s="22">
        <f>E38+E39</f>
        <v>0</v>
      </c>
      <c r="F37" s="22">
        <f>F38+F39</f>
        <v>10200</v>
      </c>
    </row>
    <row r="38" spans="1:6" ht="46.5" customHeight="1">
      <c r="A38" s="17" t="s">
        <v>67</v>
      </c>
      <c r="B38" s="24" t="s">
        <v>68</v>
      </c>
      <c r="C38" s="21" t="s">
        <v>69</v>
      </c>
      <c r="D38" s="22">
        <v>2600</v>
      </c>
      <c r="E38" s="21"/>
      <c r="F38" s="22">
        <f>E38+D38</f>
        <v>2600</v>
      </c>
    </row>
    <row r="39" spans="1:6" ht="61.5" customHeight="1">
      <c r="A39" s="17" t="s">
        <v>70</v>
      </c>
      <c r="B39" s="24" t="s">
        <v>71</v>
      </c>
      <c r="C39" s="21" t="s">
        <v>72</v>
      </c>
      <c r="D39" s="22">
        <v>7600</v>
      </c>
      <c r="E39" s="21"/>
      <c r="F39" s="22">
        <f>E39+D39</f>
        <v>7600</v>
      </c>
    </row>
    <row r="40" spans="1:6" ht="17.25" customHeight="1">
      <c r="A40" s="17" t="s">
        <v>73</v>
      </c>
      <c r="B40" s="24" t="s">
        <v>74</v>
      </c>
      <c r="C40" s="21" t="s">
        <v>75</v>
      </c>
      <c r="D40" s="22">
        <f aca="true" t="shared" si="1" ref="D40:F41">D41</f>
        <v>58000</v>
      </c>
      <c r="E40" s="22">
        <f t="shared" si="1"/>
        <v>-17000</v>
      </c>
      <c r="F40" s="22">
        <f t="shared" si="1"/>
        <v>41000</v>
      </c>
    </row>
    <row r="41" spans="1:6" ht="62.25" customHeight="1">
      <c r="A41" s="17" t="s">
        <v>76</v>
      </c>
      <c r="B41" s="24" t="s">
        <v>77</v>
      </c>
      <c r="C41" s="21" t="s">
        <v>78</v>
      </c>
      <c r="D41" s="22">
        <f t="shared" si="1"/>
        <v>58000</v>
      </c>
      <c r="E41" s="22">
        <f t="shared" si="1"/>
        <v>-17000</v>
      </c>
      <c r="F41" s="22">
        <f t="shared" si="1"/>
        <v>41000</v>
      </c>
    </row>
    <row r="42" spans="1:6" ht="108.75" customHeight="1">
      <c r="A42" s="17" t="s">
        <v>79</v>
      </c>
      <c r="B42" s="24" t="s">
        <v>80</v>
      </c>
      <c r="C42" s="21" t="s">
        <v>81</v>
      </c>
      <c r="D42" s="22">
        <v>58000</v>
      </c>
      <c r="E42" s="22">
        <v>-17000</v>
      </c>
      <c r="F42" s="22">
        <f>E42+D42</f>
        <v>41000</v>
      </c>
    </row>
    <row r="43" spans="1:6" ht="62.25">
      <c r="A43" s="17" t="s">
        <v>82</v>
      </c>
      <c r="B43" s="20" t="s">
        <v>83</v>
      </c>
      <c r="C43" s="21" t="s">
        <v>84</v>
      </c>
      <c r="D43" s="22">
        <f>D44+D46</f>
        <v>1200000</v>
      </c>
      <c r="E43" s="22">
        <f>E44+E46</f>
        <v>-61000</v>
      </c>
      <c r="F43" s="22">
        <f>F44+F46</f>
        <v>1139000</v>
      </c>
    </row>
    <row r="44" spans="1:6" ht="125.25" customHeight="1">
      <c r="A44" s="17" t="s">
        <v>85</v>
      </c>
      <c r="B44" s="20" t="s">
        <v>86</v>
      </c>
      <c r="C44" s="21" t="s">
        <v>87</v>
      </c>
      <c r="D44" s="22">
        <f>D45</f>
        <v>800000</v>
      </c>
      <c r="E44" s="22">
        <f>E45</f>
        <v>0</v>
      </c>
      <c r="F44" s="22">
        <f>F45</f>
        <v>800000</v>
      </c>
    </row>
    <row r="45" spans="1:6" ht="45.75" customHeight="1">
      <c r="A45" s="17" t="s">
        <v>88</v>
      </c>
      <c r="B45" s="24" t="s">
        <v>89</v>
      </c>
      <c r="C45" s="21" t="s">
        <v>90</v>
      </c>
      <c r="D45" s="22">
        <v>800000</v>
      </c>
      <c r="E45" s="21"/>
      <c r="F45" s="22">
        <f>E45+D45</f>
        <v>800000</v>
      </c>
    </row>
    <row r="46" spans="1:6" ht="107.25" customHeight="1">
      <c r="A46" s="17" t="s">
        <v>91</v>
      </c>
      <c r="B46" s="20" t="s">
        <v>92</v>
      </c>
      <c r="C46" s="21" t="s">
        <v>93</v>
      </c>
      <c r="D46" s="22">
        <f>D47</f>
        <v>400000</v>
      </c>
      <c r="E46" s="22">
        <f>E47</f>
        <v>-61000</v>
      </c>
      <c r="F46" s="22">
        <f>F47</f>
        <v>339000</v>
      </c>
    </row>
    <row r="47" spans="1:6" ht="109.5" customHeight="1">
      <c r="A47" s="17" t="s">
        <v>94</v>
      </c>
      <c r="B47" s="24" t="s">
        <v>95</v>
      </c>
      <c r="C47" s="21" t="s">
        <v>96</v>
      </c>
      <c r="D47" s="22">
        <v>400000</v>
      </c>
      <c r="E47" s="22">
        <v>-61000</v>
      </c>
      <c r="F47" s="22">
        <f>E47+D47</f>
        <v>339000</v>
      </c>
    </row>
    <row r="48" spans="1:6" ht="114" customHeight="1" hidden="1">
      <c r="A48" s="26"/>
      <c r="B48" s="20" t="s">
        <v>97</v>
      </c>
      <c r="C48" s="21" t="s">
        <v>96</v>
      </c>
      <c r="D48" s="22" t="e">
        <f>#REF!+#REF!</f>
        <v>#REF!</v>
      </c>
      <c r="E48" s="21"/>
      <c r="F48" s="22" t="e">
        <f>E48+D48</f>
        <v>#REF!</v>
      </c>
    </row>
    <row r="49" spans="1:6" ht="30.75" customHeight="1">
      <c r="A49" s="17" t="s">
        <v>98</v>
      </c>
      <c r="B49" s="20" t="s">
        <v>99</v>
      </c>
      <c r="C49" s="21" t="s">
        <v>100</v>
      </c>
      <c r="D49" s="22">
        <f aca="true" t="shared" si="2" ref="D49:F50">D50</f>
        <v>0</v>
      </c>
      <c r="E49" s="22">
        <f t="shared" si="2"/>
        <v>78000</v>
      </c>
      <c r="F49" s="22">
        <f t="shared" si="2"/>
        <v>78000</v>
      </c>
    </row>
    <row r="50" spans="1:6" ht="126" customHeight="1">
      <c r="A50" s="17" t="s">
        <v>101</v>
      </c>
      <c r="B50" s="20" t="s">
        <v>102</v>
      </c>
      <c r="C50" s="21" t="s">
        <v>103</v>
      </c>
      <c r="D50" s="22">
        <f t="shared" si="2"/>
        <v>0</v>
      </c>
      <c r="E50" s="22">
        <f t="shared" si="2"/>
        <v>78000</v>
      </c>
      <c r="F50" s="22">
        <f t="shared" si="2"/>
        <v>78000</v>
      </c>
    </row>
    <row r="51" spans="1:6" ht="132.75" customHeight="1">
      <c r="A51" s="17" t="s">
        <v>104</v>
      </c>
      <c r="B51" s="20" t="s">
        <v>105</v>
      </c>
      <c r="C51" s="21" t="s">
        <v>106</v>
      </c>
      <c r="D51" s="22"/>
      <c r="E51" s="22">
        <v>78000</v>
      </c>
      <c r="F51" s="22">
        <f>E51+D51</f>
        <v>78000</v>
      </c>
    </row>
    <row r="52" spans="1:6" ht="18" customHeight="1">
      <c r="A52" s="27" t="s">
        <v>107</v>
      </c>
      <c r="B52" s="18" t="s">
        <v>108</v>
      </c>
      <c r="C52" s="28" t="s">
        <v>109</v>
      </c>
      <c r="D52" s="29">
        <f>D53</f>
        <v>12271219.07</v>
      </c>
      <c r="E52" s="29">
        <f>E53</f>
        <v>2409406.58</v>
      </c>
      <c r="F52" s="29">
        <f>F53</f>
        <v>14680625.65</v>
      </c>
    </row>
    <row r="53" spans="1:6" ht="49.5" customHeight="1">
      <c r="A53" s="17" t="s">
        <v>110</v>
      </c>
      <c r="B53" s="24" t="s">
        <v>111</v>
      </c>
      <c r="C53" s="30" t="s">
        <v>112</v>
      </c>
      <c r="D53" s="22">
        <f>D54+D56+D60</f>
        <v>12271219.07</v>
      </c>
      <c r="E53" s="22">
        <f>E54+E56+E60</f>
        <v>2409406.58</v>
      </c>
      <c r="F53" s="22">
        <f>F54+F56+F60</f>
        <v>14680625.65</v>
      </c>
    </row>
    <row r="54" spans="1:6" ht="36.75" customHeight="1">
      <c r="A54" s="17" t="s">
        <v>113</v>
      </c>
      <c r="B54" s="24" t="s">
        <v>114</v>
      </c>
      <c r="C54" s="31" t="s">
        <v>115</v>
      </c>
      <c r="D54" s="22">
        <f>D55</f>
        <v>8714000</v>
      </c>
      <c r="E54" s="22">
        <f>E55</f>
        <v>0</v>
      </c>
      <c r="F54" s="22">
        <f>F55</f>
        <v>8714000</v>
      </c>
    </row>
    <row r="55" spans="1:6" ht="34.5" customHeight="1">
      <c r="A55" s="17" t="s">
        <v>116</v>
      </c>
      <c r="B55" s="24" t="s">
        <v>117</v>
      </c>
      <c r="C55" s="30" t="s">
        <v>118</v>
      </c>
      <c r="D55" s="22">
        <v>8714000</v>
      </c>
      <c r="E55" s="30"/>
      <c r="F55" s="22">
        <f>E55+D55</f>
        <v>8714000</v>
      </c>
    </row>
    <row r="56" spans="1:6" ht="31.5" customHeight="1">
      <c r="A56" s="17" t="s">
        <v>119</v>
      </c>
      <c r="B56" s="24" t="s">
        <v>120</v>
      </c>
      <c r="C56" s="31" t="s">
        <v>121</v>
      </c>
      <c r="D56" s="22">
        <f>D57+D58+D59</f>
        <v>473133</v>
      </c>
      <c r="E56" s="22">
        <f>E57+E58+E59</f>
        <v>59100</v>
      </c>
      <c r="F56" s="22">
        <f>F57+F58+F59</f>
        <v>532233</v>
      </c>
    </row>
    <row r="57" spans="1:6" ht="46.5" customHeight="1">
      <c r="A57" s="17" t="s">
        <v>122</v>
      </c>
      <c r="B57" s="32" t="s">
        <v>123</v>
      </c>
      <c r="C57" s="31" t="s">
        <v>124</v>
      </c>
      <c r="D57" s="22">
        <v>7533</v>
      </c>
      <c r="E57" s="22">
        <v>0</v>
      </c>
      <c r="F57" s="22">
        <f>E57+D57</f>
        <v>7533</v>
      </c>
    </row>
    <row r="58" spans="1:6" ht="62.25" customHeight="1">
      <c r="A58" s="17" t="s">
        <v>125</v>
      </c>
      <c r="B58" s="32" t="s">
        <v>126</v>
      </c>
      <c r="C58" s="30" t="s">
        <v>127</v>
      </c>
      <c r="D58" s="22">
        <v>438000</v>
      </c>
      <c r="E58" s="22">
        <v>59100</v>
      </c>
      <c r="F58" s="22">
        <f>E58+D58</f>
        <v>497100</v>
      </c>
    </row>
    <row r="59" spans="1:6" ht="48" customHeight="1">
      <c r="A59" s="17" t="s">
        <v>128</v>
      </c>
      <c r="B59" s="32" t="s">
        <v>129</v>
      </c>
      <c r="C59" s="31" t="s">
        <v>130</v>
      </c>
      <c r="D59" s="22">
        <f>22000+5600</f>
        <v>27600</v>
      </c>
      <c r="E59" s="22"/>
      <c r="F59" s="22">
        <f>22000+5600</f>
        <v>27600</v>
      </c>
    </row>
    <row r="60" spans="1:6" ht="19.5" customHeight="1">
      <c r="A60" s="17" t="s">
        <v>131</v>
      </c>
      <c r="B60" s="33" t="s">
        <v>132</v>
      </c>
      <c r="C60" s="34" t="s">
        <v>133</v>
      </c>
      <c r="D60" s="22">
        <f>D61</f>
        <v>3084086.07</v>
      </c>
      <c r="E60" s="22">
        <f>E61</f>
        <v>2350306.58</v>
      </c>
      <c r="F60" s="22">
        <f>F61</f>
        <v>5434392.65</v>
      </c>
    </row>
    <row r="61" spans="1:6" ht="34.5" customHeight="1">
      <c r="A61" s="17" t="s">
        <v>134</v>
      </c>
      <c r="B61" s="35" t="s">
        <v>135</v>
      </c>
      <c r="C61" s="34" t="s">
        <v>136</v>
      </c>
      <c r="D61" s="22">
        <v>3084086.07</v>
      </c>
      <c r="E61" s="22">
        <f>650000+925306.58+775000</f>
        <v>2350306.58</v>
      </c>
      <c r="F61" s="22">
        <f>E61+D61</f>
        <v>5434392.65</v>
      </c>
    </row>
    <row r="62" spans="1:6" ht="15.75" customHeight="1">
      <c r="A62" s="38" t="s">
        <v>137</v>
      </c>
      <c r="B62" s="38"/>
      <c r="C62" s="38"/>
      <c r="D62" s="29">
        <f>D52+D20</f>
        <v>27375419.07</v>
      </c>
      <c r="E62" s="29">
        <f>E52+E20</f>
        <v>2409406.58</v>
      </c>
      <c r="F62" s="29">
        <f>F52+F20</f>
        <v>29784825.65</v>
      </c>
    </row>
    <row r="63" spans="1:6" ht="36" customHeight="1">
      <c r="A63" s="39" t="s">
        <v>138</v>
      </c>
      <c r="B63" s="39"/>
      <c r="C63" s="39"/>
      <c r="D63" s="39"/>
      <c r="E63" s="39"/>
      <c r="F63" s="39"/>
    </row>
    <row r="64" spans="2:6" ht="11.25" customHeight="1">
      <c r="B64" s="36"/>
      <c r="C64" s="37"/>
      <c r="D64" s="37"/>
      <c r="E64" s="37"/>
      <c r="F64" s="37"/>
    </row>
    <row r="65" spans="2:6" ht="11.25" customHeight="1">
      <c r="B65" s="36"/>
      <c r="C65" s="37"/>
      <c r="D65" s="37"/>
      <c r="E65" s="37"/>
      <c r="F65" s="37"/>
    </row>
  </sheetData>
  <sheetProtection selectLockedCells="1" selectUnlockedCells="1"/>
  <mergeCells count="18">
    <mergeCell ref="E17:E18"/>
    <mergeCell ref="F17:F18"/>
    <mergeCell ref="C2:F2"/>
    <mergeCell ref="C3:F3"/>
    <mergeCell ref="C4:F4"/>
    <mergeCell ref="C5:F5"/>
    <mergeCell ref="C7:F7"/>
    <mergeCell ref="C8:F8"/>
    <mergeCell ref="A62:C62"/>
    <mergeCell ref="A63:F63"/>
    <mergeCell ref="C9:F9"/>
    <mergeCell ref="C10:F10"/>
    <mergeCell ref="B12:F12"/>
    <mergeCell ref="B13:F13"/>
    <mergeCell ref="A17:A18"/>
    <mergeCell ref="B17:B18"/>
    <mergeCell ref="C17:C18"/>
    <mergeCell ref="D17:D18"/>
  </mergeCells>
  <printOptions/>
  <pageMargins left="1.1020833333333333" right="0.5902777777777778" top="0.9854166666666666" bottom="0.39375" header="0.5902777777777778" footer="0.5118055555555555"/>
  <pageSetup fitToHeight="0" fitToWidth="1" horizontalDpi="300" verticalDpi="300" orientation="portrait" paperSize="9" scale="85" r:id="rId1"/>
  <headerFooter alignWithMargins="0">
    <oddHeader>&amp;C&amp;P</oddHeader>
  </headerFooter>
  <rowBreaks count="2" manualBreakCount="2">
    <brk id="28" max="255" man="1"/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2020-10-01T09:20:03Z</dcterms:modified>
  <cp:category/>
  <cp:version/>
  <cp:contentType/>
  <cp:contentStatus/>
</cp:coreProperties>
</file>